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40" windowHeight="130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20" i="1" l="1"/>
  <c r="E13" i="1"/>
  <c r="E14" i="1"/>
  <c r="E15" i="1"/>
  <c r="E16" i="1"/>
  <c r="E17" i="1"/>
  <c r="E18" i="1"/>
  <c r="E19" i="1"/>
  <c r="E12" i="1"/>
  <c r="E20" i="1" l="1"/>
  <c r="H19" i="1" s="1"/>
  <c r="I19" i="1" s="1"/>
  <c r="J19" i="1" s="1"/>
  <c r="H12" i="1" l="1"/>
  <c r="H14" i="1"/>
  <c r="I14" i="1" s="1"/>
  <c r="J14" i="1" s="1"/>
  <c r="H16" i="1"/>
  <c r="I16" i="1" s="1"/>
  <c r="J16" i="1" s="1"/>
  <c r="H18" i="1"/>
  <c r="I18" i="1" s="1"/>
  <c r="J18" i="1" s="1"/>
  <c r="F16" i="1"/>
  <c r="F12" i="1"/>
  <c r="F18" i="1"/>
  <c r="F13" i="1"/>
  <c r="F15" i="1"/>
  <c r="F17" i="1"/>
  <c r="F19" i="1"/>
  <c r="F14" i="1"/>
  <c r="H13" i="1"/>
  <c r="I13" i="1" s="1"/>
  <c r="J13" i="1" s="1"/>
  <c r="H15" i="1"/>
  <c r="I15" i="1" s="1"/>
  <c r="J15" i="1" s="1"/>
  <c r="H17" i="1"/>
  <c r="I17" i="1" s="1"/>
  <c r="J17" i="1" s="1"/>
  <c r="H20" i="1" l="1"/>
  <c r="I12" i="1"/>
  <c r="J12" i="1" s="1"/>
  <c r="F20" i="1"/>
</calcChain>
</file>

<file path=xl/sharedStrings.xml><?xml version="1.0" encoding="utf-8"?>
<sst xmlns="http://schemas.openxmlformats.org/spreadsheetml/2006/main" count="29" uniqueCount="27">
  <si>
    <t>사용자가 입력해야 하는 부분</t>
    <phoneticPr fontId="3" type="noConversion"/>
  </si>
  <si>
    <t>희망비중</t>
    <phoneticPr fontId="3" type="noConversion"/>
  </si>
  <si>
    <t>희망투자금</t>
    <phoneticPr fontId="3" type="noConversion"/>
  </si>
  <si>
    <t>희망수량</t>
    <phoneticPr fontId="3" type="noConversion"/>
  </si>
  <si>
    <t>수량조정</t>
    <phoneticPr fontId="3" type="noConversion"/>
  </si>
  <si>
    <t>종목</t>
    <phoneticPr fontId="3" type="noConversion"/>
  </si>
  <si>
    <t>주식가격</t>
    <phoneticPr fontId="3" type="noConversion"/>
  </si>
  <si>
    <t>현재</t>
    <phoneticPr fontId="3" type="noConversion"/>
  </si>
  <si>
    <t>리밸런싱</t>
    <phoneticPr fontId="3" type="noConversion"/>
  </si>
  <si>
    <t>수량</t>
    <phoneticPr fontId="3" type="noConversion"/>
  </si>
  <si>
    <t>현재잔고</t>
    <phoneticPr fontId="3" type="noConversion"/>
  </si>
  <si>
    <t>비중</t>
    <phoneticPr fontId="3" type="noConversion"/>
  </si>
  <si>
    <t>합계</t>
    <phoneticPr fontId="3" type="noConversion"/>
  </si>
  <si>
    <t>주식 1</t>
    <phoneticPr fontId="3" type="noConversion"/>
  </si>
  <si>
    <t>주식 2</t>
    <phoneticPr fontId="3" type="noConversion"/>
  </si>
  <si>
    <t>주식 3</t>
    <phoneticPr fontId="3" type="noConversion"/>
  </si>
  <si>
    <t>주식 4</t>
    <phoneticPr fontId="3" type="noConversion"/>
  </si>
  <si>
    <t>주식 5</t>
    <phoneticPr fontId="3" type="noConversion"/>
  </si>
  <si>
    <t>국고채권</t>
    <phoneticPr fontId="3" type="noConversion"/>
  </si>
  <si>
    <t>해외장기채권</t>
    <phoneticPr fontId="3" type="noConversion"/>
  </si>
  <si>
    <t>해외단기채권</t>
    <phoneticPr fontId="3" type="noConversion"/>
  </si>
  <si>
    <t>주식이나 채권 종목 ETF 명</t>
    <phoneticPr fontId="3" type="noConversion"/>
  </si>
  <si>
    <t>현재 주식가격 입력</t>
    <phoneticPr fontId="3" type="noConversion"/>
  </si>
  <si>
    <t>수량</t>
    <phoneticPr fontId="3" type="noConversion"/>
  </si>
  <si>
    <t>현재 주식 수량 입력</t>
    <phoneticPr fontId="3" type="noConversion"/>
  </si>
  <si>
    <t>희망비중</t>
    <phoneticPr fontId="3" type="noConversion"/>
  </si>
  <si>
    <t>리밸런싱 희망비중 입력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</si>
</sst>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yyyy&quot;/&quot;m&quot;/&quot;d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3" borderId="1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6" fillId="5" borderId="1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vertical="center"/>
    </xf>
    <xf numFmtId="10" fontId="7" fillId="0" borderId="1" xfId="2" applyNumberFormat="1" applyFont="1" applyBorder="1" applyAlignment="1">
      <alignment horizontal="center" vertical="center"/>
    </xf>
    <xf numFmtId="10" fontId="7" fillId="3" borderId="1" xfId="1" applyNumberFormat="1" applyFont="1" applyFill="1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43" fontId="7" fillId="0" borderId="1" xfId="0" applyNumberFormat="1" applyFont="1" applyBorder="1">
      <alignment vertical="center"/>
    </xf>
    <xf numFmtId="0" fontId="6" fillId="6" borderId="1" xfId="0" applyFont="1" applyFill="1" applyBorder="1" applyAlignment="1">
      <alignment horizontal="center" vertical="center"/>
    </xf>
    <xf numFmtId="41" fontId="6" fillId="6" borderId="1" xfId="1" applyFont="1" applyFill="1" applyBorder="1" applyAlignment="1">
      <alignment horizontal="center" vertical="center"/>
    </xf>
    <xf numFmtId="9" fontId="6" fillId="6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1" fontId="7" fillId="7" borderId="1" xfId="1" applyFont="1" applyFill="1" applyBorder="1" applyAlignment="1">
      <alignment vertical="center"/>
    </xf>
    <xf numFmtId="10" fontId="6" fillId="6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22</xdr:row>
      <xdr:rowOff>12700</xdr:rowOff>
    </xdr:from>
    <xdr:to>
      <xdr:col>9</xdr:col>
      <xdr:colOff>114300</xdr:colOff>
      <xdr:row>28</xdr:row>
      <xdr:rowOff>63500</xdr:rowOff>
    </xdr:to>
    <xdr:sp macro="" textlink="">
      <xdr:nvSpPr>
        <xdr:cNvPr id="2" name="TextBox 1"/>
        <xdr:cNvSpPr txBox="1"/>
      </xdr:nvSpPr>
      <xdr:spPr>
        <a:xfrm>
          <a:off x="1041400" y="4845050"/>
          <a:ext cx="6680200" cy="1346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2000" b="1">
              <a:latin typeface="HY헤드라인M" pitchFamily="18" charset="-127"/>
              <a:ea typeface="HY헤드라인M" pitchFamily="18" charset="-127"/>
            </a:rPr>
            <a:t>리밸런싱 수량조정칸 </a:t>
          </a:r>
          <a:r>
            <a:rPr lang="ko-KR" altLang="en-US" sz="2000" b="1">
              <a:solidFill>
                <a:srgbClr val="FF0000"/>
              </a:solidFill>
              <a:latin typeface="HY헤드라인M" pitchFamily="18" charset="-127"/>
              <a:ea typeface="HY헤드라인M" pitchFamily="18" charset="-127"/>
            </a:rPr>
            <a:t>빨간색</a:t>
          </a:r>
          <a:r>
            <a:rPr lang="ko-KR" altLang="en-US" sz="2000" b="1">
              <a:latin typeface="HY헤드라인M" pitchFamily="18" charset="-127"/>
              <a:ea typeface="HY헤드라인M" pitchFamily="18" charset="-127"/>
            </a:rPr>
            <a:t>은 매수할 수량</a:t>
          </a:r>
          <a:r>
            <a:rPr lang="en-US" altLang="ko-KR" sz="2000" b="1">
              <a:latin typeface="HY헤드라인M" pitchFamily="18" charset="-127"/>
              <a:ea typeface="HY헤드라인M" pitchFamily="18" charset="-127"/>
            </a:rPr>
            <a:t>, </a:t>
          </a:r>
        </a:p>
        <a:p>
          <a:r>
            <a:rPr lang="ko-KR" altLang="en-US" sz="2000" b="1">
              <a:solidFill>
                <a:srgbClr val="00B0F0"/>
              </a:solidFill>
              <a:latin typeface="HY헤드라인M" pitchFamily="18" charset="-127"/>
              <a:ea typeface="HY헤드라인M" pitchFamily="18" charset="-127"/>
            </a:rPr>
            <a:t>파란색</a:t>
          </a:r>
          <a:r>
            <a:rPr lang="ko-KR" altLang="en-US" sz="2000" b="1">
              <a:latin typeface="HY헤드라인M" pitchFamily="18" charset="-127"/>
              <a:ea typeface="HY헤드라인M" pitchFamily="18" charset="-127"/>
            </a:rPr>
            <a:t>은 매수할 수량입니다</a:t>
          </a:r>
          <a:r>
            <a:rPr lang="en-US" altLang="ko-KR" sz="2000" b="1">
              <a:latin typeface="HY헤드라인M" pitchFamily="18" charset="-127"/>
              <a:ea typeface="HY헤드라인M" pitchFamily="18" charset="-127"/>
            </a:rPr>
            <a:t>.</a:t>
          </a:r>
          <a:endParaRPr lang="ko-KR" altLang="en-US" sz="2000" b="1">
            <a:latin typeface="HY헤드라인M" pitchFamily="18" charset="-127"/>
            <a:ea typeface="HY헤드라인M" pitchFamily="18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1"/>
  <sheetViews>
    <sheetView showGridLines="0" tabSelected="1" workbookViewId="0">
      <selection activeCell="N11" sqref="N11"/>
    </sheetView>
  </sheetViews>
  <sheetFormatPr defaultRowHeight="17" x14ac:dyDescent="0.45"/>
  <cols>
    <col min="2" max="2" width="26.25" bestFit="1" customWidth="1"/>
    <col min="3" max="3" width="9.58203125" bestFit="1" customWidth="1"/>
    <col min="4" max="4" width="5.33203125" bestFit="1" customWidth="1"/>
    <col min="5" max="5" width="13.33203125" customWidth="1"/>
    <col min="6" max="6" width="6.75" bestFit="1" customWidth="1"/>
    <col min="7" max="7" width="8.08203125" bestFit="1" customWidth="1"/>
    <col min="8" max="8" width="13.83203125" customWidth="1"/>
    <col min="9" max="10" width="8" bestFit="1" customWidth="1"/>
  </cols>
  <sheetData>
    <row r="2" spans="2:10" ht="24" x14ac:dyDescent="0.3">
      <c r="B2" s="16">
        <v>45744</v>
      </c>
      <c r="C2" s="16"/>
      <c r="D2" s="16"/>
      <c r="E2" s="16"/>
      <c r="F2" s="16"/>
      <c r="G2" s="16"/>
      <c r="H2" s="16"/>
      <c r="I2" s="16"/>
      <c r="J2" s="16"/>
    </row>
    <row r="4" spans="2:10" x14ac:dyDescent="0.45">
      <c r="B4" s="1"/>
      <c r="C4" s="17" t="s">
        <v>0</v>
      </c>
      <c r="D4" s="17"/>
      <c r="E4" s="17"/>
      <c r="F4" s="17"/>
      <c r="G4" s="17"/>
      <c r="H4" s="17"/>
      <c r="I4" s="17"/>
    </row>
    <row r="5" spans="2:10" x14ac:dyDescent="0.45">
      <c r="B5" s="2" t="s">
        <v>5</v>
      </c>
      <c r="C5" s="17" t="s">
        <v>21</v>
      </c>
      <c r="D5" s="17"/>
      <c r="E5" s="17"/>
      <c r="F5" s="17"/>
      <c r="G5" s="17"/>
      <c r="H5" s="17"/>
      <c r="I5" s="17"/>
    </row>
    <row r="6" spans="2:10" x14ac:dyDescent="0.45">
      <c r="B6" s="2" t="s">
        <v>6</v>
      </c>
      <c r="C6" s="17" t="s">
        <v>22</v>
      </c>
      <c r="D6" s="17"/>
      <c r="E6" s="17"/>
      <c r="F6" s="17"/>
      <c r="G6" s="17"/>
      <c r="H6" s="17"/>
      <c r="I6" s="17"/>
    </row>
    <row r="7" spans="2:10" x14ac:dyDescent="0.45">
      <c r="B7" s="2" t="s">
        <v>23</v>
      </c>
      <c r="C7" s="17" t="s">
        <v>24</v>
      </c>
      <c r="D7" s="17"/>
      <c r="E7" s="17"/>
      <c r="F7" s="17"/>
      <c r="G7" s="17"/>
      <c r="H7" s="17"/>
      <c r="I7" s="17"/>
    </row>
    <row r="8" spans="2:10" x14ac:dyDescent="0.45">
      <c r="B8" s="2" t="s">
        <v>25</v>
      </c>
      <c r="C8" s="17" t="s">
        <v>26</v>
      </c>
      <c r="D8" s="17"/>
      <c r="E8" s="17"/>
      <c r="F8" s="17"/>
      <c r="G8" s="17"/>
      <c r="H8" s="17"/>
      <c r="I8" s="17"/>
    </row>
    <row r="10" spans="2:10" x14ac:dyDescent="0.45">
      <c r="B10" s="18" t="s">
        <v>5</v>
      </c>
      <c r="C10" s="18" t="s">
        <v>6</v>
      </c>
      <c r="D10" s="20" t="s">
        <v>7</v>
      </c>
      <c r="E10" s="20"/>
      <c r="F10" s="20"/>
      <c r="G10" s="20" t="s">
        <v>8</v>
      </c>
      <c r="H10" s="20"/>
      <c r="I10" s="20"/>
      <c r="J10" s="20"/>
    </row>
    <row r="11" spans="2:10" x14ac:dyDescent="0.45">
      <c r="B11" s="19"/>
      <c r="C11" s="19"/>
      <c r="D11" s="3" t="s">
        <v>9</v>
      </c>
      <c r="E11" s="3" t="s">
        <v>10</v>
      </c>
      <c r="F11" s="3" t="s">
        <v>11</v>
      </c>
      <c r="G11" s="3" t="s">
        <v>1</v>
      </c>
      <c r="H11" s="3" t="s">
        <v>2</v>
      </c>
      <c r="I11" s="3" t="s">
        <v>3</v>
      </c>
      <c r="J11" s="3" t="s">
        <v>4</v>
      </c>
    </row>
    <row r="12" spans="2:10" x14ac:dyDescent="0.45">
      <c r="B12" s="23" t="s">
        <v>13</v>
      </c>
      <c r="C12" s="4">
        <v>10000</v>
      </c>
      <c r="D12" s="5">
        <v>35</v>
      </c>
      <c r="E12" s="21">
        <f>C12*D12</f>
        <v>350000</v>
      </c>
      <c r="F12" s="6">
        <f>E12/$E$20</f>
        <v>2.0307513780098638E-2</v>
      </c>
      <c r="G12" s="7">
        <v>0.1</v>
      </c>
      <c r="H12" s="8">
        <f t="shared" ref="H12:H19" si="0">$E$20*G12</f>
        <v>1723500</v>
      </c>
      <c r="I12" s="9">
        <f t="shared" ref="I12:I19" si="1">H12/C12</f>
        <v>172.35</v>
      </c>
      <c r="J12" s="10">
        <f>I12-D12</f>
        <v>137.35</v>
      </c>
    </row>
    <row r="13" spans="2:10" x14ac:dyDescent="0.45">
      <c r="B13" s="23" t="s">
        <v>14</v>
      </c>
      <c r="C13" s="4">
        <v>20000</v>
      </c>
      <c r="D13" s="5">
        <v>42</v>
      </c>
      <c r="E13" s="21">
        <f t="shared" ref="E13:E19" si="2">C13*D13</f>
        <v>840000</v>
      </c>
      <c r="F13" s="6">
        <f t="shared" ref="F13:F19" si="3">E13/$E$20</f>
        <v>4.8738033072236731E-2</v>
      </c>
      <c r="G13" s="7">
        <v>0.1</v>
      </c>
      <c r="H13" s="8">
        <f t="shared" si="0"/>
        <v>1723500</v>
      </c>
      <c r="I13" s="9">
        <f t="shared" si="1"/>
        <v>86.174999999999997</v>
      </c>
      <c r="J13" s="10">
        <f t="shared" ref="J13:J19" si="4">I13-D13</f>
        <v>44.174999999999997</v>
      </c>
    </row>
    <row r="14" spans="2:10" x14ac:dyDescent="0.45">
      <c r="B14" s="23" t="s">
        <v>15</v>
      </c>
      <c r="C14" s="4">
        <v>15000</v>
      </c>
      <c r="D14" s="5">
        <v>43</v>
      </c>
      <c r="E14" s="21">
        <f t="shared" si="2"/>
        <v>645000</v>
      </c>
      <c r="F14" s="6">
        <f t="shared" si="3"/>
        <v>3.7423846823324627E-2</v>
      </c>
      <c r="G14" s="7">
        <v>0.1</v>
      </c>
      <c r="H14" s="8">
        <f t="shared" si="0"/>
        <v>1723500</v>
      </c>
      <c r="I14" s="9">
        <f t="shared" si="1"/>
        <v>114.9</v>
      </c>
      <c r="J14" s="10">
        <f t="shared" si="4"/>
        <v>71.900000000000006</v>
      </c>
    </row>
    <row r="15" spans="2:10" x14ac:dyDescent="0.45">
      <c r="B15" s="23" t="s">
        <v>16</v>
      </c>
      <c r="C15" s="4">
        <v>100000</v>
      </c>
      <c r="D15" s="5">
        <v>5</v>
      </c>
      <c r="E15" s="21">
        <f t="shared" si="2"/>
        <v>500000</v>
      </c>
      <c r="F15" s="6">
        <f t="shared" si="3"/>
        <v>2.9010733971569481E-2</v>
      </c>
      <c r="G15" s="7">
        <v>0.2</v>
      </c>
      <c r="H15" s="8">
        <f t="shared" si="0"/>
        <v>3447000</v>
      </c>
      <c r="I15" s="9">
        <f t="shared" si="1"/>
        <v>34.47</v>
      </c>
      <c r="J15" s="10">
        <f t="shared" si="4"/>
        <v>29.47</v>
      </c>
    </row>
    <row r="16" spans="2:10" x14ac:dyDescent="0.45">
      <c r="B16" s="23" t="s">
        <v>17</v>
      </c>
      <c r="C16" s="4">
        <v>100000</v>
      </c>
      <c r="D16" s="5">
        <v>4</v>
      </c>
      <c r="E16" s="21">
        <f t="shared" si="2"/>
        <v>400000</v>
      </c>
      <c r="F16" s="6">
        <f t="shared" si="3"/>
        <v>2.3208587177255584E-2</v>
      </c>
      <c r="G16" s="7">
        <v>0.2</v>
      </c>
      <c r="H16" s="8">
        <f t="shared" si="0"/>
        <v>3447000</v>
      </c>
      <c r="I16" s="9">
        <f t="shared" si="1"/>
        <v>34.47</v>
      </c>
      <c r="J16" s="10">
        <f t="shared" si="4"/>
        <v>30.47</v>
      </c>
    </row>
    <row r="17" spans="2:10" x14ac:dyDescent="0.45">
      <c r="B17" s="23" t="s">
        <v>19</v>
      </c>
      <c r="C17" s="4">
        <v>1000000</v>
      </c>
      <c r="D17" s="5">
        <v>4</v>
      </c>
      <c r="E17" s="21">
        <f t="shared" si="2"/>
        <v>4000000</v>
      </c>
      <c r="F17" s="6">
        <f t="shared" si="3"/>
        <v>0.23208587177255585</v>
      </c>
      <c r="G17" s="7">
        <v>0.1</v>
      </c>
      <c r="H17" s="8">
        <f t="shared" si="0"/>
        <v>1723500</v>
      </c>
      <c r="I17" s="9">
        <f t="shared" si="1"/>
        <v>1.7235</v>
      </c>
      <c r="J17" s="10">
        <f t="shared" si="4"/>
        <v>-2.2765</v>
      </c>
    </row>
    <row r="18" spans="2:10" x14ac:dyDescent="0.45">
      <c r="B18" s="23" t="s">
        <v>20</v>
      </c>
      <c r="C18" s="4">
        <v>3000000</v>
      </c>
      <c r="D18" s="5">
        <v>3</v>
      </c>
      <c r="E18" s="21">
        <f t="shared" si="2"/>
        <v>9000000</v>
      </c>
      <c r="F18" s="6">
        <f t="shared" si="3"/>
        <v>0.52219321148825071</v>
      </c>
      <c r="G18" s="7">
        <v>0.1</v>
      </c>
      <c r="H18" s="8">
        <f t="shared" si="0"/>
        <v>1723500</v>
      </c>
      <c r="I18" s="9">
        <f t="shared" si="1"/>
        <v>0.57450000000000001</v>
      </c>
      <c r="J18" s="10">
        <f t="shared" si="4"/>
        <v>-2.4255</v>
      </c>
    </row>
    <row r="19" spans="2:10" x14ac:dyDescent="0.45">
      <c r="B19" s="23" t="s">
        <v>18</v>
      </c>
      <c r="C19" s="4">
        <v>250000</v>
      </c>
      <c r="D19" s="5">
        <v>6</v>
      </c>
      <c r="E19" s="21">
        <f t="shared" si="2"/>
        <v>1500000</v>
      </c>
      <c r="F19" s="6">
        <f t="shared" si="3"/>
        <v>8.7032201914708437E-2</v>
      </c>
      <c r="G19" s="7">
        <v>0.1</v>
      </c>
      <c r="H19" s="8">
        <f t="shared" si="0"/>
        <v>1723500</v>
      </c>
      <c r="I19" s="9">
        <f t="shared" si="1"/>
        <v>6.8940000000000001</v>
      </c>
      <c r="J19" s="10">
        <f t="shared" si="4"/>
        <v>0.89400000000000013</v>
      </c>
    </row>
    <row r="20" spans="2:10" x14ac:dyDescent="0.45">
      <c r="B20" s="11" t="s">
        <v>12</v>
      </c>
      <c r="C20" s="12"/>
      <c r="D20" s="12"/>
      <c r="E20" s="12">
        <f>SUM(E12:E19)</f>
        <v>17235000</v>
      </c>
      <c r="F20" s="13">
        <f>SUM(F12:F19)</f>
        <v>1</v>
      </c>
      <c r="G20" s="22">
        <f>SUM(G12:G19)</f>
        <v>0.99999999999999989</v>
      </c>
      <c r="H20" s="12">
        <f>SUM(H12:H19)</f>
        <v>17235000</v>
      </c>
      <c r="I20" s="12"/>
      <c r="J20" s="12"/>
    </row>
    <row r="21" spans="2:10" ht="16.5" x14ac:dyDescent="0.3">
      <c r="B21" s="14"/>
      <c r="C21" s="15"/>
      <c r="D21" s="15"/>
      <c r="E21" s="15"/>
      <c r="F21" s="15"/>
      <c r="G21" s="15"/>
      <c r="H21" s="15"/>
      <c r="I21" s="15"/>
      <c r="J21" s="14"/>
    </row>
  </sheetData>
  <mergeCells count="10">
    <mergeCell ref="B2:J2"/>
    <mergeCell ref="C4:I4"/>
    <mergeCell ref="B10:B11"/>
    <mergeCell ref="C10:C11"/>
    <mergeCell ref="D10:F10"/>
    <mergeCell ref="G10:J10"/>
    <mergeCell ref="C5:I5"/>
    <mergeCell ref="C6:I6"/>
    <mergeCell ref="C7:I7"/>
    <mergeCell ref="C8:I8"/>
  </mergeCells>
  <phoneticPr fontId="3" type="noConversion"/>
  <conditionalFormatting sqref="J25:J1048576">
    <cfRule type="cellIs" dxfId="3" priority="11" operator="lessThan">
      <formula>0</formula>
    </cfRule>
    <cfRule type="cellIs" dxfId="2" priority="12" operator="greaterThan">
      <formula>0</formula>
    </cfRule>
  </conditionalFormatting>
  <conditionalFormatting sqref="J12:J19 J21 J4:J10">
    <cfRule type="cellIs" dxfId="1" priority="5" operator="lessThan">
      <formula>0</formula>
    </cfRule>
    <cfRule type="cellIs" dxfId="0" priority="6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cwy</dc:creator>
  <cp:lastModifiedBy>gram</cp:lastModifiedBy>
  <dcterms:created xsi:type="dcterms:W3CDTF">2021-07-22T07:37:50Z</dcterms:created>
  <dcterms:modified xsi:type="dcterms:W3CDTF">2025-02-28T10:22:11Z</dcterms:modified>
</cp:coreProperties>
</file>